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pie de Template" sheetId="1" r:id="rId4"/>
  </sheets>
  <definedNames/>
  <calcPr/>
  <extLst>
    <ext uri="GoogleSheetsCustomDataVersion2">
      <go:sheetsCustomData xmlns:go="http://customooxmlschemas.google.com/" r:id="rId5" roundtripDataChecksum="vW4ZiGRiPAFU4Bb1PSCvOPEF1rMCwr5uov/zwofedLY="/>
    </ext>
  </extLst>
</workbook>
</file>

<file path=xl/sharedStrings.xml><?xml version="1.0" encoding="utf-8"?>
<sst xmlns="http://schemas.openxmlformats.org/spreadsheetml/2006/main" count="49" uniqueCount="43">
  <si>
    <t>Stratégie de sortie et prise de bénéfice</t>
  </si>
  <si>
    <t>1. Définir son portefeuille</t>
  </si>
  <si>
    <t xml:space="preserve">Période de vente </t>
  </si>
  <si>
    <t>Buy the dip</t>
  </si>
  <si>
    <t>Crypto</t>
  </si>
  <si>
    <t>Prix moyen d'achat</t>
  </si>
  <si>
    <t>Prix actuel</t>
  </si>
  <si>
    <t>ATH</t>
  </si>
  <si>
    <t>% to ath</t>
  </si>
  <si>
    <t>Cycle en hausse</t>
  </si>
  <si>
    <t>Cycle en baisse</t>
  </si>
  <si>
    <t>BTC</t>
  </si>
  <si>
    <t>Début</t>
  </si>
  <si>
    <t>Fin</t>
  </si>
  <si>
    <t>ETH</t>
  </si>
  <si>
    <t>SOL</t>
  </si>
  <si>
    <t>DOT</t>
  </si>
  <si>
    <t>Ces données sont fictives et servent à titre d'indications</t>
  </si>
  <si>
    <t>AVAX</t>
  </si>
  <si>
    <t>2. Définir sa stratégie de sortie en se basant sur des prix futurs</t>
  </si>
  <si>
    <t>Prise de profit 1</t>
  </si>
  <si>
    <t>% de vente</t>
  </si>
  <si>
    <t>Prise de profit 2</t>
  </si>
  <si>
    <t>Prise de profit 3</t>
  </si>
  <si>
    <t>Prise de profit ATH</t>
  </si>
  <si>
    <t>Market cap "ATH"</t>
  </si>
  <si>
    <t>3. Rentabilité par rapport au prix actuel</t>
  </si>
  <si>
    <t>4. Portefeuille avec strat. de sortie VS portefeuille à ATH</t>
  </si>
  <si>
    <t>ROI profit 1</t>
  </si>
  <si>
    <t>ROI profit 2</t>
  </si>
  <si>
    <t>ROI profit 3</t>
  </si>
  <si>
    <t>ROI profit ATH</t>
  </si>
  <si>
    <t>Prix Moyen</t>
  </si>
  <si>
    <t>Quantité crypto</t>
  </si>
  <si>
    <t>Stratégie sortie</t>
  </si>
  <si>
    <t>Vente ATH</t>
  </si>
  <si>
    <t>Différence par rapport à ATH</t>
  </si>
  <si>
    <t>5. Que faire ensuite ? Réallocation et conseil</t>
  </si>
  <si>
    <t>Au début d'un bull run, tout le monde se rue sur le Bitcoin (BTC). Celui qui a tout commencé. Les gens lui font confiance, il a fait ses preuves.</t>
  </si>
  <si>
    <t xml:space="preserve">Après, c'est Ethereum (ETH) qui prend le relais. Quand Bitcoin a bien chauffé le marché, les investisseurs cherchent où aller ensuite pour continuer à faire fructifier leur argent,
 et Ethereum semble être le choix naturel. </t>
  </si>
  <si>
    <t>Ensuite, ça se corse. Quand BTC et ETH commencent à être un peu trop mainstream pour certains, les investisseurs cherchent les pépites cachées.
On parle des "large caps" juste après BTC et ETH, et puis des "small caps", qui sont plus risquées mais peuvent rapporter gros.</t>
  </si>
  <si>
    <t>Si t'as fait des bénéfices avec BTC et ETH, l'idée c'est de les réinvestir dans ces large et small caps pour essayer de multiplier tes gains.</t>
  </si>
  <si>
    <t>Attention, ce jeu est pas sans risque. Les cryptos, ça peut être la jungle. Le marché peut être super volatile, ce qui monte vite peut redescendre vite. 
Oui, c'est excitant, mais n'oublie pas de faire tes devoirs, de rester prudent et, pourquoi pas, demander l'avis d'un pro avant de plonger tête première.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</si>
</sst>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0\ [$USD]"/>
    <numFmt numFmtId="165" formatCode="#,##0.00\ [$MUSD]"/>
  </numFmts>
  <fonts count="10">
    <font>
      <sz val="11.0"/>
      <color theme="1"/>
      <name val="Calibri"/>
      <scheme val="minor"/>
    </font>
    <font>
      <b/>
      <i/>
      <sz val="18.0"/>
      <color theme="1"/>
      <name val="Calibri"/>
    </font>
    <font>
      <color theme="1"/>
      <name val="Calibri"/>
    </font>
    <font>
      <b/>
      <sz val="14.0"/>
      <color theme="1"/>
      <name val="Calibri"/>
    </font>
    <font/>
    <font>
      <color rgb="FFFFFFFF"/>
      <name val="Calibri"/>
    </font>
    <font>
      <sz val="11.0"/>
      <color rgb="FFFFFFFF"/>
      <name val="Calibri"/>
    </font>
    <font>
      <b/>
      <color theme="1"/>
      <name val="Calibri"/>
    </font>
    <font>
      <sz val="11.0"/>
      <color theme="1"/>
      <name val="Calibri"/>
    </font>
    <font>
      <sz val="12.0"/>
      <color rgb="FF0D0D0D"/>
      <name val="Söhne"/>
    </font>
  </fonts>
  <fills count="7">
    <fill>
      <patternFill patternType="none"/>
    </fill>
    <fill>
      <patternFill patternType="lightGray"/>
    </fill>
    <fill>
      <patternFill patternType="solid">
        <fgColor rgb="FF3B66BC"/>
        <bgColor rgb="FF3B66BC"/>
      </patternFill>
    </fill>
    <fill>
      <patternFill patternType="solid">
        <fgColor rgb="FFB8CCE4"/>
        <bgColor rgb="FFB8CCE4"/>
      </patternFill>
    </fill>
    <fill>
      <patternFill patternType="solid">
        <fgColor rgb="FFCCCCCC"/>
        <bgColor rgb="FFCCCCCC"/>
      </patternFill>
    </fill>
    <fill>
      <patternFill patternType="solid">
        <fgColor theme="5"/>
        <bgColor theme="5"/>
      </patternFill>
    </fill>
    <fill>
      <patternFill patternType="solid">
        <fgColor rgb="FFFFFFFF"/>
        <bgColor rgb="FFFFFFFF"/>
      </patternFill>
    </fill>
  </fills>
  <borders count="19">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border>
    <border>
      <right style="thin">
        <color rgb="FF000000"/>
      </right>
    </border>
    <border>
      <left style="thin">
        <color rgb="FF000000"/>
      </lef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right style="dotted">
        <color rgb="FF000000"/>
      </right>
      <top style="thin">
        <color rgb="FF000000"/>
      </top>
      <bottom style="thin">
        <color rgb="FF000000"/>
      </bottom>
    </border>
    <border>
      <left style="thin">
        <color rgb="FF000000"/>
      </left>
      <right style="thin">
        <color rgb="FF000000"/>
      </right>
      <top style="thin">
        <color rgb="FF000000"/>
      </top>
    </border>
    <border>
      <right style="dotted">
        <color rgb="FF000000"/>
      </right>
    </border>
    <border>
      <right style="dotted">
        <color rgb="FF000000"/>
      </right>
      <bottom style="thin">
        <color rgb="FF000000"/>
      </bottom>
    </border>
  </borders>
  <cellStyleXfs count="1">
    <xf borderId="0" fillId="0" fontId="0" numFmtId="0" applyAlignment="1" applyFont="1"/>
  </cellStyleXfs>
  <cellXfs count="53">
    <xf borderId="0" fillId="0" fontId="0" numFmtId="0" xfId="0" applyAlignment="1" applyFont="1">
      <alignment readingOrder="0" shrinkToFit="0" vertical="bottom" wrapText="0"/>
    </xf>
    <xf borderId="0" fillId="0" fontId="1" numFmtId="0" xfId="0" applyAlignment="1" applyFont="1">
      <alignment horizontal="center" readingOrder="0" vertical="center"/>
    </xf>
    <xf borderId="0" fillId="0" fontId="2" numFmtId="0" xfId="0" applyAlignment="1" applyFont="1">
      <alignment vertical="center"/>
    </xf>
    <xf borderId="1" fillId="0" fontId="3" numFmtId="0" xfId="0" applyAlignment="1" applyBorder="1" applyFont="1">
      <alignment horizontal="center" vertical="center"/>
    </xf>
    <xf borderId="2" fillId="0" fontId="4" numFmtId="0" xfId="0" applyBorder="1" applyFont="1"/>
    <xf borderId="3" fillId="0" fontId="4" numFmtId="0" xfId="0" applyBorder="1" applyFont="1"/>
    <xf borderId="4" fillId="2" fontId="5" numFmtId="0" xfId="0" applyAlignment="1" applyBorder="1" applyFill="1" applyFont="1">
      <alignment vertical="center"/>
    </xf>
    <xf borderId="2" fillId="2" fontId="5" numFmtId="0" xfId="0" applyAlignment="1" applyBorder="1" applyFont="1">
      <alignment vertical="center"/>
    </xf>
    <xf borderId="3" fillId="2" fontId="5" numFmtId="0" xfId="0" applyAlignment="1" applyBorder="1" applyFont="1">
      <alignment vertical="center"/>
    </xf>
    <xf borderId="5" fillId="2" fontId="6" numFmtId="0" xfId="0" applyAlignment="1" applyBorder="1" applyFont="1">
      <alignment horizontal="center" vertical="center"/>
    </xf>
    <xf borderId="6" fillId="0" fontId="4" numFmtId="0" xfId="0" applyBorder="1" applyFont="1"/>
    <xf borderId="7" fillId="0" fontId="4" numFmtId="0" xfId="0" applyBorder="1" applyFont="1"/>
    <xf borderId="8" fillId="3" fontId="7" numFmtId="0" xfId="0" applyAlignment="1" applyBorder="1" applyFill="1" applyFont="1">
      <alignment vertical="center"/>
    </xf>
    <xf borderId="0" fillId="0" fontId="8" numFmtId="164" xfId="0" applyAlignment="1" applyFont="1" applyNumberFormat="1">
      <alignment vertical="center"/>
    </xf>
    <xf borderId="9" fillId="0" fontId="8" numFmtId="9" xfId="0" applyAlignment="1" applyBorder="1" applyFont="1" applyNumberFormat="1">
      <alignment vertical="center"/>
    </xf>
    <xf borderId="10" fillId="4" fontId="2" numFmtId="0" xfId="0" applyAlignment="1" applyBorder="1" applyFill="1" applyFont="1">
      <alignment horizontal="center" vertical="center"/>
    </xf>
    <xf borderId="0" fillId="4" fontId="2" numFmtId="0" xfId="0" applyAlignment="1" applyFont="1">
      <alignment horizontal="center" vertical="center"/>
    </xf>
    <xf borderId="9" fillId="4" fontId="2" numFmtId="0" xfId="0" applyAlignment="1" applyBorder="1" applyFont="1">
      <alignment horizontal="center" vertical="center"/>
    </xf>
    <xf borderId="11" fillId="0" fontId="8" numFmtId="17" xfId="0" applyAlignment="1" applyBorder="1" applyFont="1" applyNumberFormat="1">
      <alignment horizontal="center" vertical="center"/>
    </xf>
    <xf borderId="12" fillId="0" fontId="8" numFmtId="17" xfId="0" applyAlignment="1" applyBorder="1" applyFont="1" applyNumberFormat="1">
      <alignment horizontal="center" vertical="center"/>
    </xf>
    <xf borderId="13" fillId="0" fontId="8" numFmtId="17" xfId="0" applyAlignment="1" applyBorder="1" applyFont="1" applyNumberFormat="1">
      <alignment horizontal="center" vertical="center"/>
    </xf>
    <xf borderId="0" fillId="0" fontId="3" numFmtId="0" xfId="0" applyAlignment="1" applyFont="1">
      <alignment vertical="center"/>
    </xf>
    <xf borderId="14" fillId="3" fontId="7" numFmtId="0" xfId="0" applyAlignment="1" applyBorder="1" applyFont="1">
      <alignment vertical="center"/>
    </xf>
    <xf borderId="12" fillId="0" fontId="8" numFmtId="164" xfId="0" applyAlignment="1" applyBorder="1" applyFont="1" applyNumberFormat="1">
      <alignment vertical="center"/>
    </xf>
    <xf borderId="13" fillId="0" fontId="8" numFmtId="9" xfId="0" applyAlignment="1" applyBorder="1" applyFont="1" applyNumberFormat="1">
      <alignment vertical="center"/>
    </xf>
    <xf borderId="0" fillId="0" fontId="8" numFmtId="9" xfId="0" applyAlignment="1" applyFont="1" applyNumberFormat="1">
      <alignment vertical="center"/>
    </xf>
    <xf borderId="15" fillId="2" fontId="5" numFmtId="0" xfId="0" applyAlignment="1" applyBorder="1" applyFont="1">
      <alignment horizontal="center" vertical="center"/>
    </xf>
    <xf borderId="3" fillId="2" fontId="5" numFmtId="0" xfId="0" applyAlignment="1" applyBorder="1" applyFont="1">
      <alignment horizontal="center" vertical="center"/>
    </xf>
    <xf borderId="16" fillId="5" fontId="5" numFmtId="0" xfId="0" applyAlignment="1" applyBorder="1" applyFill="1" applyFont="1">
      <alignment vertical="center"/>
    </xf>
    <xf borderId="17" fillId="0" fontId="8" numFmtId="9" xfId="0" applyAlignment="1" applyBorder="1" applyFont="1" applyNumberFormat="1">
      <alignment horizontal="center" vertical="center"/>
    </xf>
    <xf borderId="9" fillId="0" fontId="8" numFmtId="9" xfId="0" applyAlignment="1" applyBorder="1" applyFont="1" applyNumberFormat="1">
      <alignment horizontal="center" vertical="center"/>
    </xf>
    <xf borderId="8" fillId="0" fontId="8" numFmtId="165" xfId="0" applyAlignment="1" applyBorder="1" applyFont="1" applyNumberFormat="1">
      <alignment vertical="center"/>
    </xf>
    <xf borderId="18" fillId="0" fontId="8" numFmtId="9" xfId="0" applyAlignment="1" applyBorder="1" applyFont="1" applyNumberFormat="1">
      <alignment horizontal="center" vertical="center"/>
    </xf>
    <xf borderId="13" fillId="0" fontId="8" numFmtId="9" xfId="0" applyAlignment="1" applyBorder="1" applyFont="1" applyNumberFormat="1">
      <alignment horizontal="center" vertical="center"/>
    </xf>
    <xf borderId="14" fillId="0" fontId="8" numFmtId="165" xfId="0" applyAlignment="1" applyBorder="1" applyFont="1" applyNumberFormat="1">
      <alignment vertical="center"/>
    </xf>
    <xf borderId="2" fillId="2" fontId="5" numFmtId="0" xfId="0" applyAlignment="1" applyBorder="1" applyFont="1">
      <alignment horizontal="center" vertical="center"/>
    </xf>
    <xf borderId="1" fillId="2" fontId="5" numFmtId="0" xfId="0" applyAlignment="1" applyBorder="1" applyFont="1">
      <alignment horizontal="center" vertical="center"/>
    </xf>
    <xf borderId="0" fillId="0" fontId="8" numFmtId="9" xfId="0" applyAlignment="1" applyFont="1" applyNumberFormat="1">
      <alignment horizontal="center" vertical="center"/>
    </xf>
    <xf borderId="10" fillId="0" fontId="2" numFmtId="0" xfId="0" applyAlignment="1" applyBorder="1" applyFont="1">
      <alignment vertical="center"/>
    </xf>
    <xf borderId="9" fillId="0" fontId="4" numFmtId="0" xfId="0" applyBorder="1" applyFont="1"/>
    <xf borderId="12" fillId="0" fontId="8" numFmtId="9" xfId="0" applyAlignment="1" applyBorder="1" applyFont="1" applyNumberFormat="1">
      <alignment horizontal="center" vertical="center"/>
    </xf>
    <xf borderId="11" fillId="0" fontId="2" numFmtId="0" xfId="0" applyAlignment="1" applyBorder="1" applyFont="1">
      <alignment vertical="center"/>
    </xf>
    <xf borderId="13" fillId="0" fontId="4" numFmtId="0" xfId="0" applyBorder="1" applyFont="1"/>
    <xf borderId="11" fillId="2" fontId="2" numFmtId="0" xfId="0" applyBorder="1" applyFont="1"/>
    <xf borderId="13" fillId="0" fontId="2" numFmtId="164" xfId="0" applyAlignment="1" applyBorder="1" applyFont="1" applyNumberFormat="1">
      <alignment horizontal="center" vertical="center"/>
    </xf>
    <xf borderId="0" fillId="0" fontId="7" numFmtId="0" xfId="0" applyAlignment="1" applyFont="1">
      <alignment vertical="center"/>
    </xf>
    <xf borderId="1" fillId="0" fontId="3" numFmtId="0" xfId="0" applyAlignment="1" applyBorder="1" applyFont="1">
      <alignment horizontal="center" readingOrder="0" vertical="center"/>
    </xf>
    <xf borderId="5" fillId="6" fontId="9" numFmtId="0" xfId="0" applyAlignment="1" applyBorder="1" applyFill="1" applyFont="1">
      <alignment vertical="center"/>
    </xf>
    <xf borderId="10" fillId="6" fontId="9" numFmtId="0" xfId="0" applyAlignment="1" applyBorder="1" applyFont="1">
      <alignment vertical="center"/>
    </xf>
    <xf borderId="11" fillId="6" fontId="9" numFmtId="0" xfId="0" applyBorder="1" applyFont="1"/>
    <xf borderId="12" fillId="0" fontId="4" numFmtId="0" xfId="0" applyBorder="1" applyFont="1"/>
    <xf borderId="0" fillId="6" fontId="9" numFmtId="0" xfId="0" applyFont="1"/>
    <xf borderId="0" fillId="0" fontId="2" numFmtId="9" xfId="0" applyAlignment="1" applyFont="1" applyNumberForma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0.71"/>
    <col customWidth="1" min="2" max="2" width="19.71"/>
    <col customWidth="1" min="3" max="3" width="15.71"/>
    <col customWidth="1" min="4" max="6" width="15.14"/>
    <col customWidth="1" min="7" max="7" width="15.57"/>
    <col customWidth="1" min="8" max="8" width="23.14"/>
    <col customWidth="1" min="9" max="9" width="13.43"/>
    <col customWidth="1" min="10" max="10" width="21.43"/>
    <col customWidth="1" min="11" max="11" width="20.86"/>
    <col customWidth="1" min="12" max="12" width="12.71"/>
    <col customWidth="1" min="13" max="13" width="15.71"/>
    <col customWidth="1" min="14" max="14" width="7.29"/>
    <col customWidth="1" min="15" max="15" width="18.43"/>
    <col customWidth="1" min="16" max="26" width="10.71"/>
  </cols>
  <sheetData>
    <row r="1" ht="36.0" customHeight="1">
      <c r="A1" s="1" t="s">
        <v>0</v>
      </c>
      <c r="K1" s="2"/>
      <c r="L1" s="2"/>
      <c r="M1" s="2"/>
      <c r="N1" s="2"/>
      <c r="O1" s="2"/>
      <c r="P1" s="2"/>
      <c r="Q1" s="2"/>
      <c r="R1" s="2"/>
      <c r="S1" s="2"/>
      <c r="T1" s="2"/>
      <c r="U1" s="2"/>
      <c r="V1" s="2"/>
      <c r="W1" s="2"/>
      <c r="X1" s="2"/>
      <c r="Y1" s="2"/>
      <c r="Z1" s="2"/>
    </row>
    <row r="2">
      <c r="A2" s="3" t="s">
        <v>1</v>
      </c>
      <c r="B2" s="4"/>
      <c r="C2" s="4"/>
      <c r="D2" s="4"/>
      <c r="E2" s="5"/>
      <c r="F2" s="2"/>
      <c r="G2" s="3" t="s">
        <v>2</v>
      </c>
      <c r="H2" s="4"/>
      <c r="I2" s="4"/>
      <c r="J2" s="5"/>
      <c r="K2" s="2"/>
      <c r="L2" s="2"/>
      <c r="M2" s="2"/>
      <c r="N2" s="2"/>
      <c r="O2" s="2"/>
      <c r="P2" s="2" t="s">
        <v>3</v>
      </c>
      <c r="Q2" s="2"/>
      <c r="R2" s="2"/>
      <c r="S2" s="2"/>
      <c r="T2" s="2"/>
      <c r="U2" s="2"/>
      <c r="V2" s="2"/>
      <c r="W2" s="2"/>
      <c r="X2" s="2"/>
      <c r="Y2" s="2"/>
      <c r="Z2" s="2"/>
    </row>
    <row r="3" ht="15.75" customHeight="1">
      <c r="A3" s="6" t="s">
        <v>4</v>
      </c>
      <c r="B3" s="7" t="s">
        <v>5</v>
      </c>
      <c r="C3" s="7" t="s">
        <v>6</v>
      </c>
      <c r="D3" s="7" t="s">
        <v>7</v>
      </c>
      <c r="E3" s="8" t="s">
        <v>8</v>
      </c>
      <c r="F3" s="2"/>
      <c r="G3" s="9" t="s">
        <v>9</v>
      </c>
      <c r="H3" s="10"/>
      <c r="I3" s="9" t="s">
        <v>10</v>
      </c>
      <c r="J3" s="11"/>
      <c r="K3" s="2"/>
      <c r="L3" s="2"/>
      <c r="M3" s="2"/>
      <c r="N3" s="2"/>
      <c r="O3" s="2"/>
      <c r="P3" s="2"/>
      <c r="Q3" s="2"/>
      <c r="R3" s="2"/>
      <c r="S3" s="2"/>
      <c r="T3" s="2"/>
      <c r="U3" s="2"/>
      <c r="V3" s="2"/>
      <c r="W3" s="2"/>
      <c r="X3" s="2"/>
      <c r="Y3" s="2"/>
      <c r="Z3" s="2"/>
    </row>
    <row r="4">
      <c r="A4" s="12" t="s">
        <v>11</v>
      </c>
      <c r="B4" s="13">
        <v>30000.0</v>
      </c>
      <c r="C4" s="13">
        <v>67000.0</v>
      </c>
      <c r="D4" s="13">
        <v>69000.0</v>
      </c>
      <c r="E4" s="14">
        <f t="shared" ref="E4:E8" si="1">(D4/C4)-1</f>
        <v>0.02985074627</v>
      </c>
      <c r="F4" s="13"/>
      <c r="G4" s="15" t="s">
        <v>12</v>
      </c>
      <c r="H4" s="16" t="s">
        <v>13</v>
      </c>
      <c r="I4" s="15" t="s">
        <v>12</v>
      </c>
      <c r="J4" s="17" t="s">
        <v>13</v>
      </c>
      <c r="K4" s="2"/>
      <c r="L4" s="2"/>
      <c r="M4" s="2"/>
      <c r="N4" s="2"/>
      <c r="O4" s="2"/>
      <c r="P4" s="2">
        <v>60000.0</v>
      </c>
      <c r="Q4" s="2">
        <v>50000.0</v>
      </c>
      <c r="R4" s="2">
        <v>40000.0</v>
      </c>
      <c r="S4" s="2"/>
      <c r="T4" s="2"/>
      <c r="U4" s="2"/>
      <c r="V4" s="2"/>
      <c r="W4" s="2"/>
      <c r="X4" s="2"/>
      <c r="Y4" s="2"/>
      <c r="Z4" s="2"/>
    </row>
    <row r="5">
      <c r="A5" s="12" t="s">
        <v>14</v>
      </c>
      <c r="B5" s="13">
        <v>2000.0</v>
      </c>
      <c r="C5" s="13">
        <v>3500.0</v>
      </c>
      <c r="D5" s="13">
        <v>4900.0</v>
      </c>
      <c r="E5" s="14">
        <f t="shared" si="1"/>
        <v>0.4</v>
      </c>
      <c r="F5" s="13"/>
      <c r="G5" s="18">
        <v>45383.0</v>
      </c>
      <c r="H5" s="19">
        <v>45505.0</v>
      </c>
      <c r="I5" s="18">
        <v>45505.0</v>
      </c>
      <c r="J5" s="20">
        <v>45992.0</v>
      </c>
      <c r="K5" s="2"/>
      <c r="L5" s="2"/>
      <c r="M5" s="2"/>
      <c r="N5" s="2"/>
      <c r="O5" s="2"/>
      <c r="P5" s="2">
        <v>4000.0</v>
      </c>
      <c r="Q5" s="2">
        <v>3500.0</v>
      </c>
      <c r="R5" s="2">
        <v>3000.0</v>
      </c>
      <c r="S5" s="2"/>
      <c r="T5" s="2"/>
      <c r="U5" s="2"/>
      <c r="V5" s="2"/>
      <c r="W5" s="2"/>
      <c r="X5" s="2"/>
      <c r="Y5" s="2"/>
      <c r="Z5" s="2"/>
    </row>
    <row r="6">
      <c r="A6" s="12" t="s">
        <v>15</v>
      </c>
      <c r="B6" s="13">
        <v>49.0</v>
      </c>
      <c r="C6" s="13">
        <v>130.0</v>
      </c>
      <c r="D6" s="13">
        <v>250.0</v>
      </c>
      <c r="E6" s="14">
        <f t="shared" si="1"/>
        <v>0.9230769231</v>
      </c>
      <c r="F6" s="13"/>
      <c r="K6" s="2"/>
      <c r="L6" s="2"/>
      <c r="M6" s="2"/>
      <c r="N6" s="2"/>
      <c r="O6" s="2"/>
      <c r="P6" s="2"/>
      <c r="Q6" s="2"/>
      <c r="R6" s="2"/>
      <c r="S6" s="2"/>
      <c r="T6" s="2"/>
      <c r="U6" s="2"/>
      <c r="V6" s="2"/>
      <c r="W6" s="2"/>
      <c r="X6" s="2"/>
      <c r="Y6" s="2"/>
      <c r="Z6" s="2"/>
    </row>
    <row r="7">
      <c r="A7" s="12" t="s">
        <v>16</v>
      </c>
      <c r="B7" s="13">
        <v>11.0</v>
      </c>
      <c r="C7" s="13">
        <v>10.0</v>
      </c>
      <c r="D7" s="13">
        <v>55.0</v>
      </c>
      <c r="E7" s="14">
        <f t="shared" si="1"/>
        <v>4.5</v>
      </c>
      <c r="F7" s="13"/>
      <c r="G7" s="21" t="s">
        <v>17</v>
      </c>
      <c r="H7" s="2"/>
      <c r="I7" s="2"/>
      <c r="J7" s="2"/>
      <c r="K7" s="2"/>
      <c r="L7" s="2"/>
      <c r="M7" s="2"/>
      <c r="N7" s="2"/>
      <c r="O7" s="2"/>
      <c r="P7" s="2"/>
      <c r="Q7" s="2"/>
      <c r="R7" s="2"/>
      <c r="S7" s="2"/>
      <c r="T7" s="2"/>
      <c r="U7" s="2"/>
      <c r="V7" s="2"/>
      <c r="W7" s="2"/>
      <c r="X7" s="2"/>
      <c r="Y7" s="2"/>
      <c r="Z7" s="2"/>
    </row>
    <row r="8">
      <c r="A8" s="22" t="s">
        <v>18</v>
      </c>
      <c r="B8" s="23">
        <v>29.0</v>
      </c>
      <c r="C8" s="23">
        <v>42.0</v>
      </c>
      <c r="D8" s="23">
        <v>150.0</v>
      </c>
      <c r="E8" s="24">
        <f t="shared" si="1"/>
        <v>2.571428571</v>
      </c>
      <c r="F8" s="13"/>
      <c r="G8" s="2"/>
      <c r="H8" s="2"/>
      <c r="I8" s="2"/>
      <c r="J8" s="2"/>
      <c r="K8" s="2"/>
      <c r="L8" s="2"/>
      <c r="M8" s="2"/>
      <c r="N8" s="2"/>
      <c r="O8" s="2"/>
      <c r="P8" s="2"/>
      <c r="Q8" s="2"/>
      <c r="R8" s="2"/>
      <c r="S8" s="2"/>
      <c r="T8" s="2"/>
      <c r="U8" s="2"/>
      <c r="V8" s="2"/>
      <c r="W8" s="2"/>
      <c r="X8" s="2"/>
      <c r="Y8" s="2"/>
      <c r="Z8" s="2"/>
    </row>
    <row r="9">
      <c r="A9" s="2"/>
      <c r="B9" s="2"/>
      <c r="C9" s="2"/>
      <c r="D9" s="2"/>
      <c r="E9" s="2"/>
      <c r="F9" s="2"/>
      <c r="G9" s="2"/>
      <c r="H9" s="25"/>
      <c r="I9" s="2"/>
      <c r="J9" s="25"/>
      <c r="K9" s="2"/>
      <c r="L9" s="25"/>
      <c r="M9" s="25"/>
      <c r="N9" s="2"/>
      <c r="O9" s="2"/>
      <c r="P9" s="2"/>
      <c r="Q9" s="2"/>
      <c r="R9" s="2"/>
      <c r="S9" s="2"/>
      <c r="T9" s="2"/>
      <c r="U9" s="2"/>
      <c r="V9" s="2"/>
      <c r="W9" s="2"/>
      <c r="X9" s="2"/>
      <c r="Y9" s="2"/>
      <c r="Z9" s="2"/>
    </row>
    <row r="10" ht="17.25" customHeight="1">
      <c r="A10" s="2"/>
      <c r="B10" s="3" t="s">
        <v>19</v>
      </c>
      <c r="C10" s="4"/>
      <c r="D10" s="4"/>
      <c r="E10" s="4"/>
      <c r="F10" s="4"/>
      <c r="G10" s="4"/>
      <c r="H10" s="4"/>
      <c r="I10" s="5"/>
      <c r="J10" s="2"/>
      <c r="K10" s="2"/>
      <c r="L10" s="2"/>
      <c r="M10" s="2"/>
      <c r="N10" s="2"/>
      <c r="O10" s="2"/>
      <c r="P10" s="2"/>
      <c r="Q10" s="2"/>
      <c r="R10" s="2"/>
      <c r="S10" s="2"/>
      <c r="T10" s="2"/>
      <c r="U10" s="2"/>
      <c r="V10" s="2"/>
      <c r="W10" s="2"/>
      <c r="X10" s="2"/>
      <c r="Y10" s="2"/>
      <c r="Z10" s="2"/>
    </row>
    <row r="11" ht="19.5" customHeight="1">
      <c r="A11" s="6" t="s">
        <v>4</v>
      </c>
      <c r="B11" s="7" t="s">
        <v>20</v>
      </c>
      <c r="C11" s="26" t="s">
        <v>21</v>
      </c>
      <c r="D11" s="7" t="s">
        <v>22</v>
      </c>
      <c r="E11" s="26" t="s">
        <v>21</v>
      </c>
      <c r="F11" s="7" t="s">
        <v>23</v>
      </c>
      <c r="G11" s="26" t="s">
        <v>21</v>
      </c>
      <c r="H11" s="7" t="s">
        <v>24</v>
      </c>
      <c r="I11" s="27" t="s">
        <v>21</v>
      </c>
      <c r="J11" s="28" t="s">
        <v>25</v>
      </c>
      <c r="K11" s="2"/>
      <c r="L11" s="2"/>
      <c r="M11" s="2"/>
      <c r="N11" s="2"/>
      <c r="O11" s="2"/>
      <c r="P11" s="2"/>
      <c r="Q11" s="2"/>
      <c r="R11" s="2"/>
      <c r="S11" s="2"/>
      <c r="T11" s="2"/>
      <c r="U11" s="2"/>
      <c r="V11" s="2"/>
      <c r="W11" s="2"/>
      <c r="X11" s="2"/>
      <c r="Y11" s="2"/>
      <c r="Z11" s="2"/>
    </row>
    <row r="12">
      <c r="A12" s="12" t="str">
        <f t="shared" ref="A12:A16" si="2">A4</f>
        <v>BTC</v>
      </c>
      <c r="B12" s="13">
        <v>80000.0</v>
      </c>
      <c r="C12" s="29">
        <v>0.2</v>
      </c>
      <c r="D12" s="13">
        <v>100000.0</v>
      </c>
      <c r="E12" s="29">
        <v>0.3</v>
      </c>
      <c r="F12" s="13">
        <v>120000.0</v>
      </c>
      <c r="G12" s="29">
        <v>0.3</v>
      </c>
      <c r="H12" s="13">
        <v>150000.0</v>
      </c>
      <c r="I12" s="30">
        <v>0.2</v>
      </c>
      <c r="J12" s="31">
        <f>19.64*H12</f>
        <v>2946000</v>
      </c>
      <c r="K12" s="2"/>
      <c r="L12" s="2"/>
      <c r="M12" s="2"/>
      <c r="N12" s="2"/>
      <c r="O12" s="2"/>
      <c r="P12" s="2"/>
      <c r="Q12" s="2"/>
      <c r="R12" s="2"/>
      <c r="S12" s="2"/>
      <c r="T12" s="2"/>
      <c r="U12" s="2"/>
      <c r="V12" s="2"/>
      <c r="W12" s="2"/>
      <c r="X12" s="2"/>
      <c r="Y12" s="2"/>
      <c r="Z12" s="2"/>
    </row>
    <row r="13">
      <c r="A13" s="12" t="str">
        <f t="shared" si="2"/>
        <v>ETH</v>
      </c>
      <c r="B13" s="13">
        <v>5500.0</v>
      </c>
      <c r="C13" s="29">
        <v>0.2</v>
      </c>
      <c r="D13" s="13">
        <v>7500.0</v>
      </c>
      <c r="E13" s="29">
        <v>0.26</v>
      </c>
      <c r="F13" s="13">
        <v>9000.0</v>
      </c>
      <c r="G13" s="29">
        <v>0.34</v>
      </c>
      <c r="H13" s="13">
        <v>11000.0</v>
      </c>
      <c r="I13" s="30">
        <v>0.2</v>
      </c>
      <c r="J13" s="31">
        <f>120*H13</f>
        <v>1320000</v>
      </c>
      <c r="K13" s="2"/>
      <c r="L13" s="2"/>
      <c r="M13" s="2"/>
      <c r="N13" s="2"/>
      <c r="O13" s="2"/>
      <c r="P13" s="2"/>
      <c r="Q13" s="2"/>
      <c r="R13" s="2"/>
      <c r="S13" s="2"/>
      <c r="T13" s="2"/>
      <c r="U13" s="2"/>
      <c r="V13" s="2"/>
      <c r="W13" s="2"/>
      <c r="X13" s="2"/>
      <c r="Y13" s="2"/>
      <c r="Z13" s="2"/>
    </row>
    <row r="14">
      <c r="A14" s="12" t="str">
        <f t="shared" si="2"/>
        <v>SOL</v>
      </c>
      <c r="B14" s="13">
        <v>250.0</v>
      </c>
      <c r="C14" s="29">
        <v>0.2</v>
      </c>
      <c r="D14" s="13">
        <v>300.0</v>
      </c>
      <c r="E14" s="29">
        <v>0.3</v>
      </c>
      <c r="F14" s="13">
        <v>350.0</v>
      </c>
      <c r="G14" s="29">
        <v>0.35</v>
      </c>
      <c r="H14" s="13">
        <v>450.0</v>
      </c>
      <c r="I14" s="30">
        <v>0.25</v>
      </c>
      <c r="J14" s="31">
        <f t="shared" ref="J14:J16" si="3">442*H14</f>
        <v>198900</v>
      </c>
      <c r="K14" s="2"/>
      <c r="L14" s="2"/>
      <c r="M14" s="2"/>
      <c r="N14" s="2"/>
      <c r="O14" s="2"/>
      <c r="P14" s="2"/>
      <c r="Q14" s="2"/>
      <c r="R14" s="2"/>
      <c r="S14" s="2"/>
      <c r="T14" s="2"/>
      <c r="U14" s="2"/>
      <c r="V14" s="2"/>
      <c r="W14" s="2"/>
      <c r="X14" s="2"/>
      <c r="Y14" s="2"/>
      <c r="Z14" s="2"/>
    </row>
    <row r="15">
      <c r="A15" s="12" t="str">
        <f t="shared" si="2"/>
        <v>DOT</v>
      </c>
      <c r="B15" s="13">
        <v>45.0</v>
      </c>
      <c r="C15" s="29">
        <v>0.21</v>
      </c>
      <c r="D15" s="13">
        <v>65.0</v>
      </c>
      <c r="E15" s="29">
        <v>0.34</v>
      </c>
      <c r="F15" s="13">
        <v>80.0</v>
      </c>
      <c r="G15" s="29">
        <v>0.25</v>
      </c>
      <c r="H15" s="13">
        <v>100.0</v>
      </c>
      <c r="I15" s="30">
        <v>0.2</v>
      </c>
      <c r="J15" s="31">
        <f t="shared" si="3"/>
        <v>44200</v>
      </c>
      <c r="K15" s="2"/>
      <c r="L15" s="2"/>
      <c r="M15" s="2"/>
      <c r="N15" s="2"/>
      <c r="O15" s="2"/>
      <c r="P15" s="2"/>
      <c r="Q15" s="2"/>
      <c r="R15" s="2"/>
      <c r="S15" s="2"/>
      <c r="T15" s="2"/>
      <c r="U15" s="2"/>
      <c r="V15" s="2"/>
      <c r="W15" s="2"/>
      <c r="X15" s="2"/>
      <c r="Y15" s="2"/>
      <c r="Z15" s="2"/>
    </row>
    <row r="16">
      <c r="A16" s="22" t="str">
        <f t="shared" si="2"/>
        <v>AVAX</v>
      </c>
      <c r="B16" s="23">
        <v>150.0</v>
      </c>
      <c r="C16" s="32">
        <v>0.21</v>
      </c>
      <c r="D16" s="23">
        <v>175.0</v>
      </c>
      <c r="E16" s="32">
        <v>0.34</v>
      </c>
      <c r="F16" s="23">
        <v>200.0</v>
      </c>
      <c r="G16" s="32">
        <v>0.25</v>
      </c>
      <c r="H16" s="23">
        <v>250.0</v>
      </c>
      <c r="I16" s="33">
        <v>0.2</v>
      </c>
      <c r="J16" s="34">
        <f t="shared" si="3"/>
        <v>110500</v>
      </c>
      <c r="K16" s="2"/>
      <c r="L16" s="2"/>
      <c r="M16" s="2"/>
      <c r="N16" s="2"/>
      <c r="O16" s="2"/>
      <c r="P16" s="2"/>
      <c r="Q16" s="2"/>
      <c r="R16" s="2"/>
      <c r="S16" s="2"/>
      <c r="T16" s="2"/>
      <c r="U16" s="2"/>
      <c r="V16" s="2"/>
      <c r="W16" s="2"/>
      <c r="X16" s="2"/>
      <c r="Y16" s="2"/>
      <c r="Z16" s="2"/>
    </row>
    <row r="17">
      <c r="A17" s="2"/>
      <c r="B17" s="2"/>
      <c r="C17" s="2"/>
      <c r="D17" s="2"/>
      <c r="E17" s="2"/>
      <c r="F17" s="2"/>
      <c r="G17" s="2"/>
      <c r="H17" s="2"/>
      <c r="I17" s="2"/>
      <c r="J17" s="2"/>
      <c r="K17" s="2"/>
      <c r="L17" s="2"/>
      <c r="M17" s="2"/>
      <c r="N17" s="2"/>
      <c r="O17" s="2"/>
      <c r="P17" s="2"/>
      <c r="Q17" s="2"/>
      <c r="R17" s="2"/>
      <c r="S17" s="2"/>
      <c r="T17" s="2"/>
      <c r="U17" s="2"/>
      <c r="V17" s="2"/>
      <c r="W17" s="2"/>
      <c r="X17" s="2"/>
      <c r="Y17" s="2"/>
      <c r="Z17" s="2"/>
    </row>
    <row r="18" ht="23.25" customHeight="1">
      <c r="A18" s="2"/>
      <c r="B18" s="3" t="s">
        <v>26</v>
      </c>
      <c r="C18" s="4"/>
      <c r="D18" s="4"/>
      <c r="E18" s="4"/>
      <c r="F18" s="4"/>
      <c r="G18" s="3" t="s">
        <v>27</v>
      </c>
      <c r="H18" s="4"/>
      <c r="I18" s="4"/>
      <c r="J18" s="4"/>
      <c r="K18" s="2"/>
      <c r="L18" s="2"/>
      <c r="M18" s="2"/>
      <c r="N18" s="2"/>
      <c r="O18" s="2"/>
      <c r="P18" s="2"/>
      <c r="Q18" s="2"/>
      <c r="R18" s="2"/>
      <c r="S18" s="2"/>
      <c r="T18" s="2"/>
      <c r="U18" s="2"/>
      <c r="V18" s="2"/>
      <c r="W18" s="2"/>
      <c r="X18" s="2"/>
      <c r="Y18" s="2"/>
      <c r="Z18" s="2"/>
    </row>
    <row r="19" ht="13.5" customHeight="1">
      <c r="A19" s="6" t="str">
        <f t="shared" ref="A19:A24" si="4">A11</f>
        <v>Crypto</v>
      </c>
      <c r="B19" s="7" t="s">
        <v>28</v>
      </c>
      <c r="C19" s="7" t="s">
        <v>29</v>
      </c>
      <c r="D19" s="7" t="s">
        <v>30</v>
      </c>
      <c r="E19" s="7" t="s">
        <v>31</v>
      </c>
      <c r="F19" s="35" t="s">
        <v>32</v>
      </c>
      <c r="G19" s="36" t="s">
        <v>33</v>
      </c>
      <c r="H19" s="35" t="s">
        <v>34</v>
      </c>
      <c r="I19" s="35" t="s">
        <v>35</v>
      </c>
      <c r="J19" s="5"/>
      <c r="K19" s="2"/>
      <c r="L19" s="2"/>
      <c r="M19" s="2"/>
      <c r="N19" s="2"/>
      <c r="O19" s="2"/>
      <c r="P19" s="2"/>
      <c r="Q19" s="2"/>
      <c r="R19" s="2"/>
      <c r="S19" s="2"/>
      <c r="T19" s="2"/>
      <c r="U19" s="2"/>
      <c r="V19" s="2"/>
      <c r="W19" s="2"/>
      <c r="X19" s="2"/>
      <c r="Y19" s="2"/>
      <c r="Z19" s="2"/>
    </row>
    <row r="20" ht="15.75" customHeight="1">
      <c r="A20" s="12" t="str">
        <f t="shared" si="4"/>
        <v>BTC</v>
      </c>
      <c r="B20" s="37">
        <f t="shared" ref="B20:B24" si="5">(B12/$C4)-1</f>
        <v>0.1940298507</v>
      </c>
      <c r="C20" s="37">
        <f t="shared" ref="C20:C24" si="6">(D12/$C4)-1</f>
        <v>0.4925373134</v>
      </c>
      <c r="D20" s="37">
        <f t="shared" ref="D20:D24" si="7">(F12/$C4)-1</f>
        <v>0.7910447761</v>
      </c>
      <c r="E20" s="37">
        <f t="shared" ref="E20:E24" si="8">(H12/$C4)-1</f>
        <v>1.23880597</v>
      </c>
      <c r="F20" s="13">
        <f t="shared" ref="F20:F24" si="9">C12*B12+E12*D12+G12*F12+I12*H12</f>
        <v>112000</v>
      </c>
      <c r="G20" s="38">
        <v>1.0</v>
      </c>
      <c r="H20" s="13">
        <f t="shared" ref="H20:H24" si="10">G20*F20</f>
        <v>112000</v>
      </c>
      <c r="I20" s="13">
        <f t="shared" ref="I20:I24" si="11">G20*H12</f>
        <v>150000</v>
      </c>
      <c r="J20" s="39"/>
      <c r="K20" s="2"/>
      <c r="L20" s="2"/>
      <c r="M20" s="2"/>
      <c r="N20" s="2"/>
      <c r="O20" s="2"/>
      <c r="P20" s="2"/>
      <c r="Q20" s="2"/>
      <c r="R20" s="2"/>
      <c r="S20" s="2"/>
      <c r="T20" s="2"/>
      <c r="U20" s="2"/>
      <c r="V20" s="2"/>
      <c r="W20" s="2"/>
      <c r="X20" s="2"/>
      <c r="Y20" s="2"/>
      <c r="Z20" s="2"/>
    </row>
    <row r="21" ht="15.75" customHeight="1">
      <c r="A21" s="12" t="str">
        <f t="shared" si="4"/>
        <v>ETH</v>
      </c>
      <c r="B21" s="37">
        <f t="shared" si="5"/>
        <v>0.5714285714</v>
      </c>
      <c r="C21" s="37">
        <f t="shared" si="6"/>
        <v>1.142857143</v>
      </c>
      <c r="D21" s="37">
        <f t="shared" si="7"/>
        <v>1.571428571</v>
      </c>
      <c r="E21" s="37">
        <f t="shared" si="8"/>
        <v>2.142857143</v>
      </c>
      <c r="F21" s="13">
        <f t="shared" si="9"/>
        <v>8310</v>
      </c>
      <c r="G21" s="38">
        <v>1.0</v>
      </c>
      <c r="H21" s="13">
        <f t="shared" si="10"/>
        <v>8310</v>
      </c>
      <c r="I21" s="13">
        <f t="shared" si="11"/>
        <v>11000</v>
      </c>
      <c r="J21" s="39"/>
      <c r="K21" s="2"/>
      <c r="L21" s="2"/>
      <c r="M21" s="2"/>
      <c r="N21" s="2"/>
      <c r="O21" s="2"/>
      <c r="P21" s="2"/>
      <c r="Q21" s="2"/>
      <c r="R21" s="2"/>
      <c r="S21" s="2"/>
      <c r="T21" s="2"/>
      <c r="U21" s="2"/>
      <c r="V21" s="2"/>
      <c r="W21" s="2"/>
      <c r="X21" s="2"/>
      <c r="Y21" s="2"/>
      <c r="Z21" s="2"/>
    </row>
    <row r="22" ht="15.75" customHeight="1">
      <c r="A22" s="12" t="str">
        <f t="shared" si="4"/>
        <v>SOL</v>
      </c>
      <c r="B22" s="37">
        <f t="shared" si="5"/>
        <v>0.9230769231</v>
      </c>
      <c r="C22" s="37">
        <f t="shared" si="6"/>
        <v>1.307692308</v>
      </c>
      <c r="D22" s="37">
        <f t="shared" si="7"/>
        <v>1.692307692</v>
      </c>
      <c r="E22" s="37">
        <f t="shared" si="8"/>
        <v>2.461538462</v>
      </c>
      <c r="F22" s="13">
        <f t="shared" si="9"/>
        <v>375</v>
      </c>
      <c r="G22" s="38">
        <v>1.0</v>
      </c>
      <c r="H22" s="13">
        <f t="shared" si="10"/>
        <v>375</v>
      </c>
      <c r="I22" s="13">
        <f t="shared" si="11"/>
        <v>450</v>
      </c>
      <c r="J22" s="39"/>
      <c r="K22" s="2"/>
      <c r="L22" s="2"/>
      <c r="M22" s="2"/>
      <c r="N22" s="2"/>
      <c r="O22" s="2"/>
      <c r="P22" s="2"/>
      <c r="Q22" s="2"/>
      <c r="R22" s="2"/>
      <c r="S22" s="2"/>
      <c r="T22" s="2"/>
      <c r="U22" s="2"/>
      <c r="V22" s="2"/>
      <c r="W22" s="2"/>
      <c r="X22" s="2"/>
      <c r="Y22" s="2"/>
      <c r="Z22" s="2"/>
    </row>
    <row r="23" ht="15.75" customHeight="1">
      <c r="A23" s="12" t="str">
        <f t="shared" si="4"/>
        <v>DOT</v>
      </c>
      <c r="B23" s="37">
        <f t="shared" si="5"/>
        <v>3.5</v>
      </c>
      <c r="C23" s="37">
        <f t="shared" si="6"/>
        <v>5.5</v>
      </c>
      <c r="D23" s="37">
        <f t="shared" si="7"/>
        <v>7</v>
      </c>
      <c r="E23" s="37">
        <f t="shared" si="8"/>
        <v>9</v>
      </c>
      <c r="F23" s="13">
        <f t="shared" si="9"/>
        <v>71.55</v>
      </c>
      <c r="G23" s="38">
        <v>1.0</v>
      </c>
      <c r="H23" s="13">
        <f t="shared" si="10"/>
        <v>71.55</v>
      </c>
      <c r="I23" s="13">
        <f t="shared" si="11"/>
        <v>100</v>
      </c>
      <c r="J23" s="39"/>
      <c r="K23" s="2"/>
      <c r="L23" s="2"/>
      <c r="M23" s="2"/>
      <c r="N23" s="2"/>
      <c r="O23" s="2"/>
      <c r="P23" s="2"/>
      <c r="Q23" s="2"/>
      <c r="R23" s="2"/>
      <c r="S23" s="2"/>
      <c r="T23" s="2"/>
      <c r="U23" s="2"/>
      <c r="V23" s="2"/>
      <c r="W23" s="2"/>
      <c r="X23" s="2"/>
      <c r="Y23" s="2"/>
      <c r="Z23" s="2"/>
    </row>
    <row r="24" ht="15.75" customHeight="1">
      <c r="A24" s="22" t="str">
        <f t="shared" si="4"/>
        <v>AVAX</v>
      </c>
      <c r="B24" s="40">
        <f t="shared" si="5"/>
        <v>2.571428571</v>
      </c>
      <c r="C24" s="40">
        <f t="shared" si="6"/>
        <v>3.166666667</v>
      </c>
      <c r="D24" s="40">
        <f t="shared" si="7"/>
        <v>3.761904762</v>
      </c>
      <c r="E24" s="40">
        <f t="shared" si="8"/>
        <v>4.952380952</v>
      </c>
      <c r="F24" s="23">
        <f t="shared" si="9"/>
        <v>191</v>
      </c>
      <c r="G24" s="41">
        <v>1.0</v>
      </c>
      <c r="H24" s="23">
        <f t="shared" si="10"/>
        <v>191</v>
      </c>
      <c r="I24" s="23">
        <f t="shared" si="11"/>
        <v>250</v>
      </c>
      <c r="J24" s="42"/>
      <c r="K24" s="2"/>
      <c r="L24" s="2"/>
      <c r="M24" s="2"/>
      <c r="N24" s="2"/>
      <c r="O24" s="2"/>
      <c r="P24" s="2"/>
      <c r="Q24" s="2"/>
      <c r="R24" s="2"/>
      <c r="S24" s="2"/>
      <c r="T24" s="2"/>
      <c r="U24" s="2"/>
      <c r="V24" s="2"/>
      <c r="W24" s="2"/>
      <c r="X24" s="2"/>
      <c r="Y24" s="2"/>
      <c r="Z24" s="2"/>
    </row>
    <row r="25" ht="15.75" customHeight="1">
      <c r="A25" s="2"/>
      <c r="B25" s="2"/>
      <c r="C25" s="2"/>
      <c r="D25" s="2"/>
      <c r="E25" s="2"/>
      <c r="F25" s="2"/>
      <c r="G25" s="43"/>
      <c r="H25" s="35" t="s">
        <v>36</v>
      </c>
      <c r="I25" s="4"/>
      <c r="J25" s="44">
        <f>SUM(H20:H24)-SUM(I20:J24)</f>
        <v>-40852.45</v>
      </c>
      <c r="K25" s="2"/>
      <c r="L25" s="2"/>
      <c r="M25" s="2"/>
      <c r="N25" s="2"/>
      <c r="O25" s="2"/>
      <c r="P25" s="2"/>
      <c r="Q25" s="2"/>
      <c r="R25" s="2"/>
      <c r="S25" s="2"/>
      <c r="T25" s="2"/>
      <c r="U25" s="2"/>
      <c r="V25" s="2"/>
      <c r="W25" s="2"/>
      <c r="X25" s="2"/>
      <c r="Y25" s="2"/>
      <c r="Z25" s="2"/>
    </row>
    <row r="26" ht="15.75" customHeight="1">
      <c r="A26" s="2"/>
      <c r="B26" s="45"/>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2"/>
      <c r="B27" s="46" t="s">
        <v>37</v>
      </c>
      <c r="C27" s="4"/>
      <c r="D27" s="4"/>
      <c r="E27" s="4"/>
      <c r="F27" s="4"/>
      <c r="G27" s="4"/>
      <c r="H27" s="4"/>
      <c r="I27" s="4"/>
      <c r="J27" s="5"/>
      <c r="K27" s="2"/>
      <c r="L27" s="2"/>
      <c r="M27" s="2"/>
      <c r="N27" s="2"/>
      <c r="O27" s="2"/>
      <c r="P27" s="2"/>
      <c r="Q27" s="2"/>
      <c r="R27" s="2"/>
      <c r="S27" s="2"/>
      <c r="T27" s="2"/>
      <c r="U27" s="2"/>
      <c r="V27" s="2"/>
      <c r="W27" s="2"/>
      <c r="X27" s="2"/>
      <c r="Y27" s="2"/>
      <c r="Z27" s="2"/>
    </row>
    <row r="28" ht="24.0" customHeight="1">
      <c r="A28" s="2"/>
      <c r="B28" s="47" t="s">
        <v>38</v>
      </c>
      <c r="C28" s="10"/>
      <c r="D28" s="10"/>
      <c r="E28" s="10"/>
      <c r="F28" s="10"/>
      <c r="G28" s="10"/>
      <c r="H28" s="10"/>
      <c r="I28" s="10"/>
      <c r="J28" s="11"/>
      <c r="K28" s="2"/>
      <c r="L28" s="2"/>
      <c r="M28" s="2"/>
      <c r="N28" s="2"/>
      <c r="O28" s="2"/>
      <c r="P28" s="2"/>
      <c r="Q28" s="2"/>
      <c r="R28" s="2"/>
      <c r="S28" s="2"/>
      <c r="T28" s="2"/>
      <c r="U28" s="2"/>
      <c r="V28" s="2"/>
      <c r="W28" s="2"/>
      <c r="X28" s="2"/>
      <c r="Y28" s="2"/>
      <c r="Z28" s="2"/>
    </row>
    <row r="29" ht="30.75" customHeight="1">
      <c r="A29" s="2"/>
      <c r="B29" s="48" t="s">
        <v>39</v>
      </c>
      <c r="J29" s="39"/>
      <c r="K29" s="2"/>
      <c r="L29" s="2"/>
      <c r="M29" s="2"/>
      <c r="N29" s="2"/>
      <c r="O29" s="2"/>
      <c r="P29" s="2"/>
      <c r="Q29" s="2"/>
      <c r="R29" s="2"/>
      <c r="S29" s="2"/>
      <c r="T29" s="2"/>
      <c r="U29" s="2"/>
      <c r="V29" s="2"/>
      <c r="W29" s="2"/>
      <c r="X29" s="2"/>
      <c r="Y29" s="2"/>
      <c r="Z29" s="2"/>
    </row>
    <row r="30" ht="32.25" customHeight="1">
      <c r="A30" s="2"/>
      <c r="B30" s="48" t="s">
        <v>40</v>
      </c>
      <c r="J30" s="39"/>
      <c r="K30" s="2"/>
      <c r="L30" s="2"/>
      <c r="M30" s="2"/>
      <c r="N30" s="2"/>
      <c r="O30" s="2"/>
      <c r="P30" s="2"/>
      <c r="Q30" s="2"/>
      <c r="R30" s="2"/>
      <c r="S30" s="2"/>
      <c r="T30" s="2"/>
      <c r="U30" s="2"/>
      <c r="V30" s="2"/>
      <c r="W30" s="2"/>
      <c r="X30" s="2"/>
      <c r="Y30" s="2"/>
      <c r="Z30" s="2"/>
    </row>
    <row r="31" ht="24.75" customHeight="1">
      <c r="A31" s="2"/>
      <c r="B31" s="48" t="s">
        <v>41</v>
      </c>
      <c r="J31" s="39"/>
      <c r="K31" s="2"/>
      <c r="L31" s="2"/>
      <c r="M31" s="2"/>
      <c r="N31" s="2"/>
      <c r="O31" s="2"/>
      <c r="P31" s="2"/>
      <c r="Q31" s="2"/>
      <c r="R31" s="2"/>
      <c r="S31" s="2"/>
      <c r="T31" s="2"/>
      <c r="U31" s="2"/>
      <c r="V31" s="2"/>
      <c r="W31" s="2"/>
      <c r="X31" s="2"/>
      <c r="Y31" s="2"/>
      <c r="Z31" s="2"/>
    </row>
    <row r="32" ht="28.5" customHeight="1">
      <c r="A32" s="2"/>
      <c r="B32" s="49" t="s">
        <v>42</v>
      </c>
      <c r="C32" s="50"/>
      <c r="D32" s="50"/>
      <c r="E32" s="50"/>
      <c r="F32" s="50"/>
      <c r="G32" s="50"/>
      <c r="H32" s="50"/>
      <c r="I32" s="50"/>
      <c r="J32" s="42"/>
      <c r="K32" s="2"/>
      <c r="L32" s="2"/>
      <c r="M32" s="2"/>
      <c r="N32" s="2"/>
      <c r="O32" s="2"/>
      <c r="P32" s="2"/>
      <c r="Q32" s="2"/>
      <c r="R32" s="2"/>
      <c r="S32" s="2"/>
      <c r="T32" s="2"/>
      <c r="U32" s="2"/>
      <c r="V32" s="2"/>
      <c r="W32" s="2"/>
      <c r="X32" s="2"/>
      <c r="Y32" s="2"/>
      <c r="Z32" s="2"/>
    </row>
    <row r="33" ht="15.75" customHeight="1">
      <c r="A33" s="2"/>
      <c r="B33" s="51"/>
      <c r="C33" s="2"/>
      <c r="D33" s="2"/>
      <c r="E33" s="52"/>
      <c r="F33" s="2"/>
      <c r="G33" s="2"/>
      <c r="H33" s="2"/>
      <c r="I33" s="2"/>
      <c r="J33" s="2"/>
      <c r="K33" s="2"/>
      <c r="L33" s="2"/>
      <c r="M33" s="2"/>
      <c r="N33" s="2"/>
      <c r="O33" s="2"/>
      <c r="P33" s="2"/>
      <c r="Q33" s="2"/>
      <c r="R33" s="2"/>
      <c r="S33" s="2"/>
      <c r="T33" s="2"/>
      <c r="U33" s="2"/>
      <c r="V33" s="2"/>
      <c r="W33" s="2"/>
      <c r="X33" s="2"/>
      <c r="Y33" s="2"/>
      <c r="Z33" s="2"/>
    </row>
    <row r="34" ht="15.75" customHeight="1">
      <c r="A34" s="2"/>
      <c r="B34" s="51"/>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sheetData>
  <mergeCells count="21">
    <mergeCell ref="A1:J1"/>
    <mergeCell ref="A2:E2"/>
    <mergeCell ref="G2:J2"/>
    <mergeCell ref="G3:H3"/>
    <mergeCell ref="I3:J3"/>
    <mergeCell ref="B10:I10"/>
    <mergeCell ref="B18:F18"/>
    <mergeCell ref="H25:I25"/>
    <mergeCell ref="B27:J27"/>
    <mergeCell ref="B28:J28"/>
    <mergeCell ref="B29:J29"/>
    <mergeCell ref="B30:J30"/>
    <mergeCell ref="B31:J31"/>
    <mergeCell ref="B32:J32"/>
    <mergeCell ref="G18:J18"/>
    <mergeCell ref="I19:J19"/>
    <mergeCell ref="I20:J20"/>
    <mergeCell ref="I21:J21"/>
    <mergeCell ref="I22:J22"/>
    <mergeCell ref="I23:J23"/>
    <mergeCell ref="I24:J24"/>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2023-12-20T21:13:45Z</dcterms:created>
</cp:coreProperties>
</file>